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EAE03C80-558A-4E8D-85A0-0F6EA687131C}" xr6:coauthVersionLast="47" xr6:coauthVersionMax="47" xr10:uidLastSave="{00000000-0000-0000-0000-000000000000}"/>
  <bookViews>
    <workbookView xWindow="28680" yWindow="285" windowWidth="25440" windowHeight="152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I39" i="1" s="1"/>
  <c r="J39" i="1" s="1"/>
  <c r="K39" i="1" s="1"/>
  <c r="M39" i="1" s="1"/>
  <c r="H38" i="1"/>
  <c r="I38" i="1" s="1"/>
  <c r="J38" i="1" s="1"/>
  <c r="K38" i="1" s="1"/>
  <c r="M38" i="1" s="1"/>
  <c r="H37" i="1"/>
  <c r="I37" i="1" s="1"/>
  <c r="J37" i="1" s="1"/>
  <c r="K37" i="1" s="1"/>
  <c r="M37" i="1" s="1"/>
  <c r="H36" i="1"/>
  <c r="I36" i="1" s="1"/>
  <c r="J36" i="1" s="1"/>
  <c r="K36" i="1" s="1"/>
  <c r="M36" i="1" s="1"/>
  <c r="C36" i="1"/>
  <c r="C37" i="1"/>
  <c r="C38" i="1"/>
  <c r="C35" i="1"/>
  <c r="H30" i="1"/>
  <c r="H31" i="1"/>
  <c r="H32" i="1"/>
  <c r="H29" i="1"/>
  <c r="I29" i="1" s="1"/>
  <c r="J29" i="1" s="1"/>
  <c r="K29" i="1" s="1"/>
  <c r="M29" i="1" s="1"/>
  <c r="I32" i="1"/>
  <c r="J32" i="1" s="1"/>
  <c r="K32" i="1" s="1"/>
  <c r="M32" i="1" s="1"/>
  <c r="I31" i="1"/>
  <c r="J31" i="1" s="1"/>
  <c r="K31" i="1" s="1"/>
  <c r="M31" i="1" s="1"/>
  <c r="I30" i="1"/>
  <c r="J30" i="1" s="1"/>
  <c r="K30" i="1" s="1"/>
  <c r="M30" i="1" s="1"/>
  <c r="C29" i="1"/>
  <c r="C30" i="1"/>
  <c r="C31" i="1"/>
  <c r="C28" i="1"/>
  <c r="B12" i="1"/>
  <c r="C12" i="1"/>
  <c r="D12" i="1"/>
  <c r="E12" i="1"/>
  <c r="F12" i="1"/>
  <c r="G12" i="1"/>
  <c r="H12" i="1"/>
  <c r="I12" i="1"/>
  <c r="J12" i="1"/>
  <c r="K12" i="1"/>
  <c r="A12" i="1"/>
</calcChain>
</file>

<file path=xl/sharedStrings.xml><?xml version="1.0" encoding="utf-8"?>
<sst xmlns="http://schemas.openxmlformats.org/spreadsheetml/2006/main" count="14" uniqueCount="7">
  <si>
    <t>Av Abs</t>
  </si>
  <si>
    <t>ug/mL</t>
  </si>
  <si>
    <t>DF</t>
  </si>
  <si>
    <t>ug/uL</t>
  </si>
  <si>
    <t>uL (200 ug)</t>
  </si>
  <si>
    <t xml:space="preserve">4x lammeli </t>
  </si>
  <si>
    <t>lysis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</si>
</sst>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662167229096365E-2"/>
                  <c:y val="-0.177783572359843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Sheet1!$A$14:$A$24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Sheet1!$B$14:$B$24</c:f>
              <c:numCache>
                <c:formatCode>General</c:formatCode>
                <c:ptCount val="11"/>
                <c:pt idx="0">
                  <c:v>9.2999999999999999E-2</c:v>
                </c:pt>
                <c:pt idx="1">
                  <c:v>0.13850000000000001</c:v>
                </c:pt>
                <c:pt idx="2">
                  <c:v>0.1615</c:v>
                </c:pt>
                <c:pt idx="3">
                  <c:v>0.20500000000000002</c:v>
                </c:pt>
                <c:pt idx="4">
                  <c:v>0.23299999999999998</c:v>
                </c:pt>
                <c:pt idx="5">
                  <c:v>0.26900000000000002</c:v>
                </c:pt>
                <c:pt idx="6">
                  <c:v>0.30049999999999999</c:v>
                </c:pt>
                <c:pt idx="7">
                  <c:v>0.32600000000000001</c:v>
                </c:pt>
                <c:pt idx="8">
                  <c:v>0.35899999999999999</c:v>
                </c:pt>
                <c:pt idx="9">
                  <c:v>0.39700000000000002</c:v>
                </c:pt>
                <c:pt idx="10">
                  <c:v>0.432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B1-4C74-8A8F-F3307D0A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712944"/>
        <c:axId val="464715440"/>
      </c:scatterChart>
      <c:valAx>
        <c:axId val="46471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715440"/>
        <c:crosses val="autoZero"/>
        <c:crossBetween val="midCat"/>
      </c:valAx>
      <c:valAx>
        <c:axId val="46471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71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546099</xdr:colOff>
      <xdr:row>12</xdr:row>
      <xdr:rowOff>92075</xdr:rowOff>
    </xdr:from>
    <xdr:to>
      <xdr:col>13</xdr:col>
      <xdr:colOff>3174</xdr:colOff>
      <xdr:row>25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FE29C0-664C-45BF-A077-5A05B6ABF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4" zoomScaleNormal="100" workbookViewId="0">
      <selection activeCell="H36" sqref="H36"/>
    </sheetView>
  </sheetViews>
  <sheetFormatPr defaultRowHeight="14.5" x14ac:dyDescent="0.35"/>
  <sheetData>
    <row r="1" spans="1:12" x14ac:dyDescent="0.35">
      <c r="A1" s="1">
        <v>9.2999999999999999E-2</v>
      </c>
      <c r="B1" s="1">
        <v>0.13700000000000001</v>
      </c>
      <c r="C1" s="1">
        <v>0.158</v>
      </c>
      <c r="D1" s="1">
        <v>0.223</v>
      </c>
      <c r="E1" s="1">
        <v>0.23</v>
      </c>
      <c r="F1" s="1">
        <v>0.26400000000000001</v>
      </c>
      <c r="G1" s="1">
        <v>0.30099999999999999</v>
      </c>
      <c r="H1" s="1">
        <v>0.33</v>
      </c>
      <c r="I1" s="1">
        <v>0.35099999999999998</v>
      </c>
      <c r="J1" s="1">
        <v>0.39600000000000002</v>
      </c>
      <c r="K1" s="1">
        <v>0.43099999999999999</v>
      </c>
      <c r="L1">
        <v>3.6999999999999998E-2</v>
      </c>
    </row>
    <row r="2" spans="1:12" x14ac:dyDescent="0.35">
      <c r="A2" s="1">
        <v>9.2999999999999999E-2</v>
      </c>
      <c r="B2" s="1">
        <v>0.14000000000000001</v>
      </c>
      <c r="C2" s="1">
        <v>0.16500000000000001</v>
      </c>
      <c r="D2" s="1">
        <v>0.187</v>
      </c>
      <c r="E2" s="1">
        <v>0.23599999999999999</v>
      </c>
      <c r="F2" s="1">
        <v>0.27400000000000002</v>
      </c>
      <c r="G2" s="1">
        <v>0.3</v>
      </c>
      <c r="H2" s="1">
        <v>0.32200000000000001</v>
      </c>
      <c r="I2" s="1">
        <v>0.36699999999999999</v>
      </c>
      <c r="J2" s="1">
        <v>0.39800000000000002</v>
      </c>
      <c r="K2" s="1">
        <v>0.433</v>
      </c>
      <c r="L2">
        <v>3.6999999999999998E-2</v>
      </c>
    </row>
    <row r="3" spans="1:12" x14ac:dyDescent="0.35">
      <c r="A3" s="1">
        <v>0.29699999999999999</v>
      </c>
      <c r="B3" s="1">
        <v>0.30199999999999999</v>
      </c>
      <c r="C3" s="1">
        <v>0.34799999999999998</v>
      </c>
      <c r="D3" s="1">
        <v>0.26500000000000001</v>
      </c>
      <c r="E3">
        <v>3.6999999999999998E-2</v>
      </c>
      <c r="F3">
        <v>3.7999999999999999E-2</v>
      </c>
      <c r="G3">
        <v>3.6999999999999998E-2</v>
      </c>
      <c r="H3">
        <v>3.6999999999999998E-2</v>
      </c>
      <c r="I3">
        <v>3.6999999999999998E-2</v>
      </c>
      <c r="J3">
        <v>3.6999999999999998E-2</v>
      </c>
      <c r="K3">
        <v>3.7999999999999999E-2</v>
      </c>
      <c r="L3">
        <v>3.6999999999999998E-2</v>
      </c>
    </row>
    <row r="4" spans="1:12" x14ac:dyDescent="0.35">
      <c r="A4" s="1">
        <v>0.31900000000000001</v>
      </c>
      <c r="B4" s="1">
        <v>0.316</v>
      </c>
      <c r="C4" s="1">
        <v>0.30599999999999999</v>
      </c>
      <c r="D4" s="1">
        <v>0.28100000000000003</v>
      </c>
      <c r="E4">
        <v>3.7999999999999999E-2</v>
      </c>
      <c r="F4">
        <v>3.7999999999999999E-2</v>
      </c>
      <c r="G4">
        <v>3.6999999999999998E-2</v>
      </c>
      <c r="H4">
        <v>3.6999999999999998E-2</v>
      </c>
      <c r="I4">
        <v>3.6999999999999998E-2</v>
      </c>
      <c r="J4">
        <v>4.2000000000000003E-2</v>
      </c>
      <c r="K4">
        <v>3.6999999999999998E-2</v>
      </c>
      <c r="L4">
        <v>3.6999999999999998E-2</v>
      </c>
    </row>
    <row r="5" spans="1:12" x14ac:dyDescent="0.35">
      <c r="A5" s="1">
        <v>0.45300000000000001</v>
      </c>
      <c r="B5" s="1">
        <v>0.35099999999999998</v>
      </c>
      <c r="C5" s="1">
        <v>0.39300000000000002</v>
      </c>
      <c r="D5" s="1">
        <v>0.32300000000000001</v>
      </c>
      <c r="E5">
        <v>3.6999999999999998E-2</v>
      </c>
      <c r="F5">
        <v>3.7999999999999999E-2</v>
      </c>
      <c r="G5">
        <v>3.6999999999999998E-2</v>
      </c>
      <c r="H5">
        <v>3.5999999999999997E-2</v>
      </c>
      <c r="I5">
        <v>3.6999999999999998E-2</v>
      </c>
      <c r="J5">
        <v>3.5999999999999997E-2</v>
      </c>
      <c r="K5">
        <v>3.6999999999999998E-2</v>
      </c>
      <c r="L5">
        <v>3.7999999999999999E-2</v>
      </c>
    </row>
    <row r="6" spans="1:12" x14ac:dyDescent="0.35">
      <c r="A6" s="1">
        <v>0.40500000000000003</v>
      </c>
      <c r="B6" s="1">
        <v>0.38200000000000001</v>
      </c>
      <c r="C6" s="1">
        <v>0.40799999999999997</v>
      </c>
      <c r="D6" s="1">
        <v>0.311</v>
      </c>
      <c r="E6">
        <v>3.6999999999999998E-2</v>
      </c>
      <c r="F6">
        <v>4.4999999999999998E-2</v>
      </c>
      <c r="G6">
        <v>3.6999999999999998E-2</v>
      </c>
      <c r="H6">
        <v>3.6999999999999998E-2</v>
      </c>
      <c r="I6">
        <v>3.6999999999999998E-2</v>
      </c>
      <c r="J6">
        <v>3.6999999999999998E-2</v>
      </c>
      <c r="K6">
        <v>3.6999999999999998E-2</v>
      </c>
      <c r="L6">
        <v>3.6999999999999998E-2</v>
      </c>
    </row>
    <row r="7" spans="1:12" x14ac:dyDescent="0.35">
      <c r="A7">
        <v>3.9E-2</v>
      </c>
      <c r="B7">
        <v>3.7999999999999999E-2</v>
      </c>
      <c r="C7">
        <v>3.6999999999999998E-2</v>
      </c>
      <c r="D7">
        <v>3.6999999999999998E-2</v>
      </c>
      <c r="E7">
        <v>3.7999999999999999E-2</v>
      </c>
      <c r="F7">
        <v>3.6999999999999998E-2</v>
      </c>
      <c r="G7">
        <v>3.5999999999999997E-2</v>
      </c>
      <c r="H7">
        <v>3.5999999999999997E-2</v>
      </c>
      <c r="I7">
        <v>3.5999999999999997E-2</v>
      </c>
      <c r="J7">
        <v>3.5999999999999997E-2</v>
      </c>
      <c r="K7">
        <v>3.7999999999999999E-2</v>
      </c>
      <c r="L7">
        <v>3.6999999999999998E-2</v>
      </c>
    </row>
    <row r="8" spans="1:12" x14ac:dyDescent="0.35">
      <c r="A8">
        <v>3.7999999999999999E-2</v>
      </c>
      <c r="B8">
        <v>3.6999999999999998E-2</v>
      </c>
      <c r="C8">
        <v>3.7999999999999999E-2</v>
      </c>
      <c r="D8">
        <v>3.7999999999999999E-2</v>
      </c>
      <c r="E8">
        <v>3.6999999999999998E-2</v>
      </c>
      <c r="F8">
        <v>3.6999999999999998E-2</v>
      </c>
      <c r="G8">
        <v>3.6999999999999998E-2</v>
      </c>
      <c r="H8">
        <v>3.7999999999999999E-2</v>
      </c>
      <c r="I8">
        <v>3.6999999999999998E-2</v>
      </c>
      <c r="J8">
        <v>3.5999999999999997E-2</v>
      </c>
      <c r="K8">
        <v>3.5999999999999997E-2</v>
      </c>
      <c r="L8">
        <v>3.9E-2</v>
      </c>
    </row>
    <row r="10" spans="1:12" x14ac:dyDescent="0.35">
      <c r="A10">
        <v>9.2999999999999999E-2</v>
      </c>
      <c r="B10">
        <v>0.13700000000000001</v>
      </c>
      <c r="C10">
        <v>0.158</v>
      </c>
      <c r="D10">
        <v>0.223</v>
      </c>
      <c r="E10">
        <v>0.23</v>
      </c>
      <c r="F10">
        <v>0.26400000000000001</v>
      </c>
      <c r="G10">
        <v>0.30099999999999999</v>
      </c>
      <c r="H10">
        <v>0.33</v>
      </c>
      <c r="I10">
        <v>0.35099999999999998</v>
      </c>
      <c r="J10">
        <v>0.39600000000000002</v>
      </c>
      <c r="K10">
        <v>0.43099999999999999</v>
      </c>
    </row>
    <row r="11" spans="1:12" x14ac:dyDescent="0.35">
      <c r="A11">
        <v>9.2999999999999999E-2</v>
      </c>
      <c r="B11">
        <v>0.14000000000000001</v>
      </c>
      <c r="C11">
        <v>0.16500000000000001</v>
      </c>
      <c r="D11">
        <v>0.187</v>
      </c>
      <c r="E11">
        <v>0.23599999999999999</v>
      </c>
      <c r="F11">
        <v>0.27400000000000002</v>
      </c>
      <c r="G11">
        <v>0.3</v>
      </c>
      <c r="H11">
        <v>0.32200000000000001</v>
      </c>
      <c r="I11">
        <v>0.36699999999999999</v>
      </c>
      <c r="J11">
        <v>0.39800000000000002</v>
      </c>
      <c r="K11">
        <v>0.433</v>
      </c>
    </row>
    <row r="12" spans="1:12" x14ac:dyDescent="0.35">
      <c r="A12" s="1">
        <f>AVERAGE(A10:A11)</f>
        <v>9.2999999999999999E-2</v>
      </c>
      <c r="B12" s="1">
        <f t="shared" ref="B12:K12" si="0">AVERAGE(B10:B11)</f>
        <v>0.13850000000000001</v>
      </c>
      <c r="C12" s="1">
        <f t="shared" si="0"/>
        <v>0.1615</v>
      </c>
      <c r="D12" s="1">
        <f t="shared" si="0"/>
        <v>0.20500000000000002</v>
      </c>
      <c r="E12" s="1">
        <f t="shared" si="0"/>
        <v>0.23299999999999998</v>
      </c>
      <c r="F12" s="1">
        <f t="shared" si="0"/>
        <v>0.26900000000000002</v>
      </c>
      <c r="G12" s="1">
        <f t="shared" si="0"/>
        <v>0.30049999999999999</v>
      </c>
      <c r="H12" s="1">
        <f t="shared" si="0"/>
        <v>0.32600000000000001</v>
      </c>
      <c r="I12" s="1">
        <f t="shared" si="0"/>
        <v>0.35899999999999999</v>
      </c>
      <c r="J12" s="1">
        <f t="shared" si="0"/>
        <v>0.39700000000000002</v>
      </c>
      <c r="K12" s="1">
        <f t="shared" si="0"/>
        <v>0.432</v>
      </c>
    </row>
    <row r="14" spans="1:12" x14ac:dyDescent="0.35">
      <c r="A14">
        <v>0</v>
      </c>
      <c r="B14">
        <v>9.2999999999999999E-2</v>
      </c>
    </row>
    <row r="15" spans="1:12" x14ac:dyDescent="0.35">
      <c r="A15">
        <v>50</v>
      </c>
      <c r="B15">
        <v>0.13850000000000001</v>
      </c>
    </row>
    <row r="16" spans="1:12" x14ac:dyDescent="0.35">
      <c r="A16">
        <v>100</v>
      </c>
      <c r="B16">
        <v>0.1615</v>
      </c>
    </row>
    <row r="17" spans="1:13" x14ac:dyDescent="0.35">
      <c r="A17">
        <v>150</v>
      </c>
      <c r="B17">
        <v>0.20500000000000002</v>
      </c>
    </row>
    <row r="18" spans="1:13" x14ac:dyDescent="0.35">
      <c r="A18">
        <v>200</v>
      </c>
      <c r="B18">
        <v>0.23299999999999998</v>
      </c>
    </row>
    <row r="19" spans="1:13" x14ac:dyDescent="0.35">
      <c r="A19">
        <v>250</v>
      </c>
      <c r="B19">
        <v>0.26900000000000002</v>
      </c>
    </row>
    <row r="20" spans="1:13" x14ac:dyDescent="0.35">
      <c r="A20">
        <v>300</v>
      </c>
      <c r="B20">
        <v>0.30049999999999999</v>
      </c>
    </row>
    <row r="21" spans="1:13" x14ac:dyDescent="0.35">
      <c r="A21">
        <v>350</v>
      </c>
      <c r="B21">
        <v>0.32600000000000001</v>
      </c>
    </row>
    <row r="22" spans="1:13" x14ac:dyDescent="0.35">
      <c r="A22">
        <v>400</v>
      </c>
      <c r="B22">
        <v>0.35899999999999999</v>
      </c>
    </row>
    <row r="23" spans="1:13" x14ac:dyDescent="0.35">
      <c r="A23">
        <v>450</v>
      </c>
      <c r="B23">
        <v>0.39700000000000002</v>
      </c>
    </row>
    <row r="24" spans="1:13" x14ac:dyDescent="0.35">
      <c r="A24">
        <v>500</v>
      </c>
      <c r="B24">
        <v>0.432</v>
      </c>
    </row>
    <row r="28" spans="1:13" x14ac:dyDescent="0.35">
      <c r="A28" s="1">
        <v>0.29699999999999999</v>
      </c>
      <c r="B28" s="1">
        <v>0.31900000000000001</v>
      </c>
      <c r="C28">
        <f>AVERAGE(A28:B28)</f>
        <v>0.308</v>
      </c>
      <c r="F28" t="s">
        <v>0</v>
      </c>
      <c r="H28" t="s">
        <v>1</v>
      </c>
      <c r="I28" t="s">
        <v>2</v>
      </c>
      <c r="J28" t="s">
        <v>3</v>
      </c>
      <c r="K28" t="s">
        <v>4</v>
      </c>
      <c r="L28" t="s">
        <v>5</v>
      </c>
      <c r="M28" t="s">
        <v>6</v>
      </c>
    </row>
    <row r="29" spans="1:13" x14ac:dyDescent="0.35">
      <c r="A29" s="1">
        <v>0.30199999999999999</v>
      </c>
      <c r="B29" s="1">
        <v>0.316</v>
      </c>
      <c r="C29">
        <f t="shared" ref="C29:C31" si="1">AVERAGE(A29:B29)</f>
        <v>0.309</v>
      </c>
      <c r="F29">
        <v>0.308</v>
      </c>
      <c r="H29">
        <f>(F29-0.0999)/0.0007</f>
        <v>297.28571428571428</v>
      </c>
      <c r="I29">
        <f>H29*10</f>
        <v>2972.8571428571427</v>
      </c>
      <c r="J29">
        <f>I29/1000</f>
        <v>2.9728571428571429</v>
      </c>
      <c r="K29">
        <f>200/J29</f>
        <v>67.275348390197024</v>
      </c>
      <c r="L29">
        <v>50</v>
      </c>
      <c r="M29">
        <f>200-L29-K29</f>
        <v>82.724651609802976</v>
      </c>
    </row>
    <row r="30" spans="1:13" x14ac:dyDescent="0.35">
      <c r="A30" s="1">
        <v>0.34799999999999998</v>
      </c>
      <c r="B30" s="1">
        <v>0.30599999999999999</v>
      </c>
      <c r="C30">
        <f t="shared" si="1"/>
        <v>0.32699999999999996</v>
      </c>
      <c r="F30">
        <v>0.309</v>
      </c>
      <c r="H30">
        <f t="shared" ref="H30:H32" si="2">(F30-0.0999)/0.0007</f>
        <v>298.71428571428572</v>
      </c>
      <c r="I30">
        <f t="shared" ref="I30:I32" si="3">H30*10</f>
        <v>2987.1428571428573</v>
      </c>
      <c r="J30">
        <f t="shared" ref="J30:J32" si="4">I30/1000</f>
        <v>2.9871428571428575</v>
      </c>
      <c r="K30">
        <f t="shared" ref="K30:K32" si="5">200/J30</f>
        <v>66.953610712577699</v>
      </c>
      <c r="L30">
        <v>50</v>
      </c>
      <c r="M30">
        <f t="shared" ref="M30:M32" si="6">200-L30-K30</f>
        <v>83.046389287422301</v>
      </c>
    </row>
    <row r="31" spans="1:13" x14ac:dyDescent="0.35">
      <c r="A31" s="1">
        <v>0.26500000000000001</v>
      </c>
      <c r="B31" s="1">
        <v>0.28100000000000003</v>
      </c>
      <c r="C31">
        <f t="shared" si="1"/>
        <v>0.27300000000000002</v>
      </c>
      <c r="F31">
        <v>0.32699999999999996</v>
      </c>
      <c r="H31">
        <f t="shared" si="2"/>
        <v>324.42857142857139</v>
      </c>
      <c r="I31">
        <f t="shared" si="3"/>
        <v>3244.2857142857138</v>
      </c>
      <c r="J31">
        <f t="shared" si="4"/>
        <v>3.2442857142857138</v>
      </c>
      <c r="K31">
        <f t="shared" si="5"/>
        <v>61.6468516072215</v>
      </c>
      <c r="L31">
        <v>50</v>
      </c>
      <c r="M31">
        <f t="shared" si="6"/>
        <v>88.353148392778508</v>
      </c>
    </row>
    <row r="32" spans="1:13" x14ac:dyDescent="0.35">
      <c r="F32">
        <v>0.27300000000000002</v>
      </c>
      <c r="H32">
        <f t="shared" si="2"/>
        <v>247.28571428571433</v>
      </c>
      <c r="I32">
        <f t="shared" si="3"/>
        <v>2472.8571428571431</v>
      </c>
      <c r="J32">
        <f t="shared" si="4"/>
        <v>2.4728571428571433</v>
      </c>
      <c r="K32">
        <f t="shared" si="5"/>
        <v>80.878105141536665</v>
      </c>
      <c r="L32">
        <v>50</v>
      </c>
      <c r="M32">
        <f t="shared" si="6"/>
        <v>69.121894858463335</v>
      </c>
    </row>
    <row r="35" spans="1:13" x14ac:dyDescent="0.35">
      <c r="A35" s="1">
        <v>0.45300000000000001</v>
      </c>
      <c r="B35" s="1">
        <v>0.40500000000000003</v>
      </c>
      <c r="C35">
        <f>AVERAGE(A35:B35)</f>
        <v>0.42900000000000005</v>
      </c>
      <c r="F35" t="s">
        <v>0</v>
      </c>
      <c r="H35" t="s">
        <v>1</v>
      </c>
      <c r="I35" t="s">
        <v>2</v>
      </c>
      <c r="J35" t="s">
        <v>3</v>
      </c>
      <c r="K35" t="s">
        <v>4</v>
      </c>
      <c r="L35" t="s">
        <v>5</v>
      </c>
      <c r="M35" t="s">
        <v>6</v>
      </c>
    </row>
    <row r="36" spans="1:13" x14ac:dyDescent="0.35">
      <c r="A36" s="1">
        <v>0.35099999999999998</v>
      </c>
      <c r="B36" s="1">
        <v>0.38200000000000001</v>
      </c>
      <c r="C36">
        <f t="shared" ref="C36:C38" si="7">AVERAGE(A36:B36)</f>
        <v>0.36649999999999999</v>
      </c>
      <c r="F36">
        <v>0.42900000000000005</v>
      </c>
      <c r="H36">
        <f>(F36-0.0999)/0.0007</f>
        <v>470.14285714285722</v>
      </c>
      <c r="I36">
        <f>H36*10</f>
        <v>4701.4285714285725</v>
      </c>
      <c r="J36">
        <f>I36/1000</f>
        <v>4.7014285714285728</v>
      </c>
      <c r="K36">
        <f>200/J36</f>
        <v>42.540261318748087</v>
      </c>
      <c r="L36">
        <v>50</v>
      </c>
      <c r="M36">
        <f>200-L36-K36</f>
        <v>107.45973868125191</v>
      </c>
    </row>
    <row r="37" spans="1:13" x14ac:dyDescent="0.35">
      <c r="A37" s="1">
        <v>0.39300000000000002</v>
      </c>
      <c r="B37" s="1">
        <v>0.40799999999999997</v>
      </c>
      <c r="C37">
        <f t="shared" si="7"/>
        <v>0.40049999999999997</v>
      </c>
      <c r="F37">
        <v>0.36649999999999999</v>
      </c>
      <c r="H37">
        <f t="shared" ref="H37:H39" si="8">(F37-0.0999)/0.0007</f>
        <v>380.85714285714289</v>
      </c>
      <c r="I37">
        <f t="shared" ref="I37:I39" si="9">H37*10</f>
        <v>3808.5714285714289</v>
      </c>
      <c r="J37">
        <f t="shared" ref="J37:J39" si="10">I37/1000</f>
        <v>3.8085714285714287</v>
      </c>
      <c r="K37">
        <f t="shared" ref="K37:K39" si="11">200/J37</f>
        <v>52.513128282070518</v>
      </c>
      <c r="L37">
        <v>50</v>
      </c>
      <c r="M37">
        <f t="shared" ref="M37:M39" si="12">200-L37-K37</f>
        <v>97.486871717929489</v>
      </c>
    </row>
    <row r="38" spans="1:13" x14ac:dyDescent="0.35">
      <c r="A38" s="1">
        <v>0.32300000000000001</v>
      </c>
      <c r="B38" s="1">
        <v>0.311</v>
      </c>
      <c r="C38">
        <f t="shared" si="7"/>
        <v>0.317</v>
      </c>
      <c r="F38">
        <v>0.40049999999999997</v>
      </c>
      <c r="H38">
        <f t="shared" si="8"/>
        <v>429.42857142857139</v>
      </c>
      <c r="I38">
        <f t="shared" si="9"/>
        <v>4294.2857142857138</v>
      </c>
      <c r="J38">
        <f t="shared" si="10"/>
        <v>4.2942857142857136</v>
      </c>
      <c r="K38">
        <f t="shared" si="11"/>
        <v>46.573519627411848</v>
      </c>
      <c r="L38">
        <v>50</v>
      </c>
      <c r="M38">
        <f t="shared" si="12"/>
        <v>103.42648037258814</v>
      </c>
    </row>
    <row r="39" spans="1:13" x14ac:dyDescent="0.35">
      <c r="F39">
        <v>0.317</v>
      </c>
      <c r="H39">
        <f t="shared" si="8"/>
        <v>310.14285714285717</v>
      </c>
      <c r="I39">
        <f t="shared" si="9"/>
        <v>3101.4285714285716</v>
      </c>
      <c r="J39">
        <f t="shared" si="10"/>
        <v>3.1014285714285714</v>
      </c>
      <c r="K39">
        <f t="shared" si="11"/>
        <v>64.486411791801018</v>
      </c>
      <c r="L39">
        <v>50</v>
      </c>
      <c r="M39">
        <f t="shared" si="12"/>
        <v>85.513588208198982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2021-11-03T23:29:08Z</dcterms:created>
  <dcterms:modified xsi:type="dcterms:W3CDTF">2021-11-03T23:31:23Z</dcterms:modified>
</cp:coreProperties>
</file>